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F61" i="1" l="1"/>
  <c r="E14" i="1" s="1"/>
  <c r="M25" i="1"/>
  <c r="K25" i="1"/>
  <c r="K18" i="1"/>
  <c r="M18" i="1" s="1"/>
  <c r="M11" i="1"/>
  <c r="K11" i="1"/>
  <c r="F10" i="1" l="1"/>
  <c r="G10" i="1" l="1"/>
  <c r="F21" i="1"/>
  <c r="C21" i="1"/>
</calcChain>
</file>

<file path=xl/sharedStrings.xml><?xml version="1.0" encoding="utf-8"?>
<sst xmlns="http://schemas.openxmlformats.org/spreadsheetml/2006/main" count="54" uniqueCount="43">
  <si>
    <t>Fischart bitte auswählen</t>
  </si>
  <si>
    <t>Umrechnen von Gramm in Pfund oder Kilo</t>
  </si>
  <si>
    <t>Karpfen</t>
  </si>
  <si>
    <t>Gewicht in Gramm</t>
  </si>
  <si>
    <t>Durch Eingabe der Körperlänge  wird das Gewicht ermittelt</t>
  </si>
  <si>
    <t>Länge in cm</t>
  </si>
  <si>
    <t>Gewicht in kg</t>
  </si>
  <si>
    <t>Gewicht in Pfund</t>
  </si>
  <si>
    <t>Gewicht in Kilo</t>
  </si>
  <si>
    <t>Durch Eingabe des Gewichtes    wird die Körperlänge ermittelt</t>
  </si>
  <si>
    <t>Bei der Gewichtsberechnung nach der Körperlänge wird neben dem Mittelwert</t>
  </si>
  <si>
    <t>auch ein Maximal- (15%) und ein Minimalwert (-15%) angegeben.</t>
  </si>
  <si>
    <t>Minimalwert in Gramm</t>
  </si>
  <si>
    <t>Maximalwert in Gramm</t>
  </si>
  <si>
    <t xml:space="preserve">Grundlage des Fisch-Rechners ist der Korpulenzfaktor der auch Konditionsfaktor genannt wird. Dieser Faktor lässt Rückschlüsse auf den Ernährungszustand, den  Gewässerzustand, das Nahrungsangebot und die Vitalität des Fisches zu. Der Fisch-Rechner bietet also nur cirka-Werte, da es durch äußere Einflüsse zu Abweichungen kommen kann. </t>
  </si>
  <si>
    <t>Aal</t>
  </si>
  <si>
    <t>Faktor</t>
  </si>
  <si>
    <t>Aland</t>
  </si>
  <si>
    <t>Äsche</t>
  </si>
  <si>
    <t>Bachforelle</t>
  </si>
  <si>
    <t>Bachsaibling</t>
  </si>
  <si>
    <t xml:space="preserve">Barbe </t>
  </si>
  <si>
    <t>Barsch</t>
  </si>
  <si>
    <t>Brassen</t>
  </si>
  <si>
    <t>Döbel</t>
  </si>
  <si>
    <t>Dorsch</t>
  </si>
  <si>
    <t>Giebel</t>
  </si>
  <si>
    <t>Hecht</t>
  </si>
  <si>
    <t>Huchen</t>
  </si>
  <si>
    <t xml:space="preserve">Karausche </t>
  </si>
  <si>
    <t>Lachs</t>
  </si>
  <si>
    <t xml:space="preserve">Meerforelle </t>
  </si>
  <si>
    <t>Quappe</t>
  </si>
  <si>
    <t>Regenbogenforelle</t>
  </si>
  <si>
    <t>Rotauge</t>
  </si>
  <si>
    <t>Rotfeder</t>
  </si>
  <si>
    <t>Rapfen</t>
  </si>
  <si>
    <t>Schleie</t>
  </si>
  <si>
    <t>Seeforelle</t>
  </si>
  <si>
    <t>Seesaibling</t>
  </si>
  <si>
    <t xml:space="preserve">Wels </t>
  </si>
  <si>
    <t>Zander</t>
  </si>
  <si>
    <t>Fischrechner Länge/Gewicht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</si>
</sst>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8"/>
      <name val="Verdana"/>
      <family val="2"/>
    </font>
    <font>
      <u/>
      <sz val="10"/>
      <color indexed="12"/>
      <name val="Arial"/>
      <family val="2"/>
    </font>
    <font>
      <u/>
      <sz val="12"/>
      <color indexed="12"/>
      <name val="Verdana"/>
      <family val="2"/>
    </font>
    <font>
      <sz val="12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theme="0"/>
      <name val="Verdana"/>
      <family val="2"/>
    </font>
    <font>
      <i/>
      <sz val="10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1" fillId="2" borderId="0" xfId="0" applyFont="1" applyFill="1" applyProtection="1"/>
    <xf numFmtId="0" fontId="4" fillId="2" borderId="0" xfId="1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1" fillId="3" borderId="1" xfId="0" applyFont="1" applyFill="1" applyBorder="1" applyProtection="1"/>
    <xf numFmtId="0" fontId="1" fillId="3" borderId="2" xfId="0" applyFont="1" applyFill="1" applyBorder="1" applyProtection="1"/>
    <xf numFmtId="0" fontId="4" fillId="3" borderId="3" xfId="1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1" fillId="3" borderId="3" xfId="0" applyFont="1" applyFill="1" applyBorder="1" applyProtection="1"/>
    <xf numFmtId="0" fontId="1" fillId="3" borderId="4" xfId="0" applyFont="1" applyFill="1" applyBorder="1" applyProtection="1"/>
    <xf numFmtId="0" fontId="6" fillId="3" borderId="0" xfId="0" applyFont="1" applyFill="1" applyBorder="1" applyProtection="1"/>
    <xf numFmtId="0" fontId="4" fillId="3" borderId="5" xfId="1" applyFont="1" applyFill="1" applyBorder="1" applyAlignment="1" applyProtection="1">
      <alignment horizontal="center"/>
    </xf>
    <xf numFmtId="0" fontId="1" fillId="3" borderId="5" xfId="0" applyFont="1" applyFill="1" applyBorder="1" applyProtection="1"/>
    <xf numFmtId="0" fontId="1" fillId="3" borderId="0" xfId="0" applyFont="1" applyFill="1" applyBorder="1" applyProtection="1"/>
    <xf numFmtId="0" fontId="6" fillId="3" borderId="6" xfId="0" applyFont="1" applyFill="1" applyBorder="1" applyProtection="1"/>
    <xf numFmtId="0" fontId="6" fillId="3" borderId="7" xfId="0" applyFont="1" applyFill="1" applyBorder="1" applyProtection="1"/>
    <xf numFmtId="0" fontId="6" fillId="3" borderId="8" xfId="0" applyFont="1" applyFill="1" applyBorder="1" applyProtection="1"/>
    <xf numFmtId="0" fontId="6" fillId="3" borderId="5" xfId="0" applyFont="1" applyFill="1" applyBorder="1" applyProtection="1"/>
    <xf numFmtId="0" fontId="6" fillId="2" borderId="0" xfId="0" applyFont="1" applyFill="1" applyProtection="1"/>
    <xf numFmtId="1" fontId="6" fillId="3" borderId="0" xfId="0" applyNumberFormat="1" applyFont="1" applyFill="1" applyBorder="1" applyAlignment="1" applyProtection="1">
      <alignment horizontal="center"/>
    </xf>
    <xf numFmtId="0" fontId="6" fillId="3" borderId="8" xfId="0" applyFont="1" applyFill="1" applyBorder="1" applyAlignment="1" applyProtection="1">
      <alignment horizontal="left"/>
    </xf>
    <xf numFmtId="0" fontId="1" fillId="3" borderId="8" xfId="0" applyFont="1" applyFill="1" applyBorder="1" applyProtection="1"/>
    <xf numFmtId="1" fontId="1" fillId="3" borderId="4" xfId="0" applyNumberFormat="1" applyFont="1" applyFill="1" applyBorder="1" applyProtection="1"/>
    <xf numFmtId="1" fontId="6" fillId="3" borderId="9" xfId="0" applyNumberFormat="1" applyFont="1" applyFill="1" applyBorder="1" applyAlignment="1" applyProtection="1">
      <alignment horizontal="center"/>
    </xf>
    <xf numFmtId="164" fontId="1" fillId="3" borderId="9" xfId="0" applyNumberFormat="1" applyFont="1" applyFill="1" applyBorder="1" applyAlignment="1" applyProtection="1">
      <alignment horizontal="center"/>
    </xf>
    <xf numFmtId="1" fontId="6" fillId="3" borderId="0" xfId="0" applyNumberFormat="1" applyFont="1" applyFill="1" applyBorder="1" applyProtection="1"/>
    <xf numFmtId="9" fontId="6" fillId="3" borderId="0" xfId="0" applyNumberFormat="1" applyFont="1" applyFill="1" applyBorder="1" applyProtection="1"/>
    <xf numFmtId="165" fontId="6" fillId="3" borderId="9" xfId="0" applyNumberFormat="1" applyFont="1" applyFill="1" applyBorder="1" applyAlignment="1" applyProtection="1">
      <alignment horizontal="center"/>
    </xf>
    <xf numFmtId="2" fontId="6" fillId="3" borderId="9" xfId="0" applyNumberFormat="1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left" wrapText="1"/>
    </xf>
    <xf numFmtId="0" fontId="6" fillId="3" borderId="3" xfId="0" applyFont="1" applyFill="1" applyBorder="1" applyAlignment="1" applyProtection="1">
      <alignment horizontal="left" wrapText="1"/>
    </xf>
    <xf numFmtId="0" fontId="6" fillId="3" borderId="3" xfId="0" applyFont="1" applyFill="1" applyBorder="1" applyProtection="1"/>
    <xf numFmtId="0" fontId="1" fillId="2" borderId="0" xfId="0" applyFont="1" applyFill="1" applyBorder="1" applyProtection="1"/>
    <xf numFmtId="0" fontId="6" fillId="3" borderId="6" xfId="0" applyFont="1" applyFill="1" applyBorder="1" applyAlignment="1" applyProtection="1">
      <alignment horizontal="left" wrapText="1"/>
    </xf>
    <xf numFmtId="0" fontId="6" fillId="3" borderId="7" xfId="0" applyFont="1" applyFill="1" applyBorder="1" applyAlignment="1" applyProtection="1">
      <alignment horizontal="left" wrapText="1"/>
    </xf>
    <xf numFmtId="1" fontId="1" fillId="3" borderId="9" xfId="0" applyNumberFormat="1" applyFont="1" applyFill="1" applyBorder="1" applyAlignment="1" applyProtection="1">
      <alignment horizontal="center"/>
    </xf>
    <xf numFmtId="164" fontId="1" fillId="3" borderId="5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1" fontId="6" fillId="3" borderId="5" xfId="0" applyNumberFormat="1" applyFont="1" applyFill="1" applyBorder="1" applyAlignment="1" applyProtection="1">
      <alignment horizontal="center"/>
    </xf>
    <xf numFmtId="1" fontId="6" fillId="2" borderId="0" xfId="0" applyNumberFormat="1" applyFont="1" applyFill="1" applyBorder="1" applyAlignment="1" applyProtection="1">
      <alignment horizontal="center"/>
    </xf>
    <xf numFmtId="0" fontId="1" fillId="3" borderId="6" xfId="0" applyFont="1" applyFill="1" applyBorder="1" applyProtection="1"/>
    <xf numFmtId="0" fontId="6" fillId="3" borderId="10" xfId="0" applyFont="1" applyFill="1" applyBorder="1" applyProtection="1"/>
    <xf numFmtId="0" fontId="1" fillId="3" borderId="10" xfId="0" applyFont="1" applyFill="1" applyBorder="1" applyProtection="1"/>
    <xf numFmtId="0" fontId="1" fillId="3" borderId="7" xfId="0" applyFont="1" applyFill="1" applyBorder="1" applyProtection="1"/>
    <xf numFmtId="0" fontId="6" fillId="2" borderId="0" xfId="0" applyFont="1" applyFill="1" applyBorder="1" applyProtection="1"/>
    <xf numFmtId="0" fontId="1" fillId="2" borderId="0" xfId="0" applyFont="1" applyFill="1" applyAlignment="1" applyProtection="1"/>
    <xf numFmtId="0" fontId="1" fillId="0" borderId="0" xfId="0" applyFont="1" applyProtection="1"/>
    <xf numFmtId="0" fontId="4" fillId="2" borderId="0" xfId="1" applyFont="1" applyFill="1" applyAlignment="1" applyProtection="1">
      <alignment horizontal="left"/>
    </xf>
    <xf numFmtId="0" fontId="8" fillId="0" borderId="0" xfId="0" applyFont="1" applyProtection="1"/>
    <xf numFmtId="0" fontId="9" fillId="0" borderId="0" xfId="0" applyFont="1" applyProtection="1"/>
    <xf numFmtId="0" fontId="1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left"/>
    </xf>
    <xf numFmtId="0" fontId="4" fillId="2" borderId="0" xfId="1" applyFont="1" applyFill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left" wrapText="1"/>
    </xf>
    <xf numFmtId="0" fontId="6" fillId="3" borderId="3" xfId="0" applyFont="1" applyFill="1" applyBorder="1" applyAlignment="1" applyProtection="1">
      <alignment horizontal="left" wrapText="1"/>
    </xf>
    <xf numFmtId="0" fontId="6" fillId="3" borderId="6" xfId="0" applyFont="1" applyFill="1" applyBorder="1" applyAlignment="1" applyProtection="1">
      <alignment horizontal="left" wrapText="1"/>
    </xf>
    <xf numFmtId="0" fontId="6" fillId="3" borderId="7" xfId="0" applyFont="1" applyFill="1" applyBorder="1" applyAlignment="1" applyProtection="1">
      <alignment horizontal="left" wrapText="1"/>
    </xf>
    <xf numFmtId="1" fontId="6" fillId="3" borderId="6" xfId="0" applyNumberFormat="1" applyFont="1" applyFill="1" applyBorder="1" applyAlignment="1" applyProtection="1">
      <alignment horizontal="center"/>
    </xf>
    <xf numFmtId="1" fontId="6" fillId="3" borderId="7" xfId="0" applyNumberFormat="1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justify" wrapText="1"/>
    </xf>
    <xf numFmtId="0" fontId="6" fillId="4" borderId="4" xfId="0" applyFont="1" applyFill="1" applyBorder="1" applyAlignment="1" applyProtection="1">
      <alignment horizontal="center"/>
      <protection locked="0"/>
    </xf>
    <xf numFmtId="0" fontId="6" fillId="4" borderId="5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1" fontId="6" fillId="4" borderId="7" xfId="0" applyNumberFormat="1" applyFont="1" applyFill="1" applyBorder="1" applyAlignment="1" applyProtection="1">
      <alignment horizontal="center"/>
      <protection locked="0"/>
    </xf>
    <xf numFmtId="164" fontId="1" fillId="4" borderId="9" xfId="0" applyNumberFormat="1" applyFont="1" applyFill="1" applyBorder="1" applyAlignment="1" applyProtection="1">
      <alignment horizontal="center"/>
    </xf>
    <xf numFmtId="1" fontId="6" fillId="4" borderId="9" xfId="0" applyNumberFormat="1" applyFont="1" applyFill="1" applyBorder="1" applyAlignment="1" applyProtection="1">
      <alignment horizontal="center"/>
      <protection locked="0"/>
    </xf>
    <xf numFmtId="165" fontId="6" fillId="4" borderId="9" xfId="0" applyNumberFormat="1" applyFont="1" applyFill="1" applyBorder="1" applyAlignment="1" applyProtection="1">
      <alignment horizontal="center"/>
      <protection locked="0"/>
    </xf>
    <xf numFmtId="2" fontId="6" fillId="4" borderId="9" xfId="0" applyNumberFormat="1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Standard" xfId="0" builtinId="0"/>
  </cellStyles>
  <dxfs count="2">
    <dxf>
      <font>
        <condense val="0"/>
        <extend val="0"/>
        <color indexed="42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"/>
  <sheetViews>
    <sheetView tabSelected="1" workbookViewId="0">
      <selection activeCell="E7" sqref="E7"/>
    </sheetView>
  </sheetViews>
  <sheetFormatPr baseColWidth="10" defaultColWidth="9.140625" defaultRowHeight="15" x14ac:dyDescent="0.25"/>
  <cols>
    <col min="1" max="2" width="2.7109375" customWidth="1"/>
    <col min="3" max="3" width="17.28515625" customWidth="1"/>
    <col min="4" max="4" width="13.140625" customWidth="1"/>
    <col min="5" max="5" width="15.85546875" customWidth="1"/>
    <col min="6" max="6" width="18.28515625" customWidth="1"/>
    <col min="7" max="7" width="15.85546875" customWidth="1"/>
    <col min="8" max="9" width="2.7109375" customWidth="1"/>
    <col min="10" max="10" width="4.7109375" customWidth="1"/>
    <col min="11" max="13" width="17.7109375" customWidth="1"/>
    <col min="14" max="14" width="4.5703125" customWidth="1"/>
    <col min="15" max="16" width="11.42578125" customWidth="1"/>
  </cols>
  <sheetData>
    <row r="1" spans="1:16" ht="22.5" x14ac:dyDescent="0.3">
      <c r="A1" s="1"/>
      <c r="B1" s="53" t="s">
        <v>42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  <c r="P1" s="1"/>
    </row>
    <row r="2" spans="1:16" ht="15.75" x14ac:dyDescent="0.25">
      <c r="A2" s="1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1"/>
      <c r="P2" s="1"/>
    </row>
    <row r="3" spans="1:16" ht="23.25" thickBot="1" x14ac:dyDescent="0.35">
      <c r="A3" s="1"/>
      <c r="B3" s="1"/>
      <c r="C3" s="2"/>
      <c r="D3" s="2"/>
      <c r="E3" s="2"/>
      <c r="F3" s="49"/>
      <c r="G3" s="2"/>
      <c r="H3" s="3"/>
      <c r="I3" s="3"/>
      <c r="J3" s="1"/>
      <c r="K3" s="1"/>
      <c r="L3" s="1"/>
      <c r="M3" s="1"/>
      <c r="N3" s="1"/>
      <c r="O3" s="1"/>
      <c r="P3" s="1"/>
    </row>
    <row r="4" spans="1:16" ht="16.5" thickBot="1" x14ac:dyDescent="0.3">
      <c r="A4" s="1"/>
      <c r="B4" s="4"/>
      <c r="C4" s="5"/>
      <c r="D4" s="5"/>
      <c r="E4" s="5"/>
      <c r="F4" s="5"/>
      <c r="G4" s="5"/>
      <c r="H4" s="6"/>
      <c r="I4" s="2"/>
      <c r="J4" s="4"/>
      <c r="K4" s="7"/>
      <c r="L4" s="7"/>
      <c r="M4" s="7"/>
      <c r="N4" s="8"/>
      <c r="O4" s="1"/>
      <c r="P4" s="1"/>
    </row>
    <row r="5" spans="1:16" ht="15.75" x14ac:dyDescent="0.25">
      <c r="A5" s="1"/>
      <c r="B5" s="9"/>
      <c r="C5" s="55" t="s">
        <v>0</v>
      </c>
      <c r="D5" s="56"/>
      <c r="E5" s="10"/>
      <c r="F5" s="10"/>
      <c r="G5" s="10"/>
      <c r="H5" s="11"/>
      <c r="I5" s="2"/>
      <c r="J5" s="9"/>
      <c r="K5" s="57" t="s">
        <v>1</v>
      </c>
      <c r="L5" s="57"/>
      <c r="M5" s="57"/>
      <c r="N5" s="12"/>
      <c r="O5" s="1"/>
      <c r="P5" s="1"/>
    </row>
    <row r="6" spans="1:16" ht="15.75" thickBot="1" x14ac:dyDescent="0.3">
      <c r="A6" s="1"/>
      <c r="B6" s="9"/>
      <c r="C6" s="65" t="s">
        <v>2</v>
      </c>
      <c r="D6" s="66"/>
      <c r="E6" s="10"/>
      <c r="F6" s="10"/>
      <c r="G6" s="10"/>
      <c r="H6" s="12"/>
      <c r="I6" s="1"/>
      <c r="J6" s="9"/>
      <c r="K6" s="13"/>
      <c r="L6" s="13"/>
      <c r="M6" s="13"/>
      <c r="N6" s="12"/>
      <c r="O6" s="1"/>
      <c r="P6" s="1"/>
    </row>
    <row r="7" spans="1:16" ht="15.75" thickBot="1" x14ac:dyDescent="0.3">
      <c r="A7" s="1"/>
      <c r="B7" s="9"/>
      <c r="C7" s="14"/>
      <c r="D7" s="15"/>
      <c r="E7" s="10"/>
      <c r="F7" s="10"/>
      <c r="G7" s="10"/>
      <c r="H7" s="12"/>
      <c r="I7" s="1"/>
      <c r="J7" s="9"/>
      <c r="K7" s="10"/>
      <c r="L7" s="16" t="s">
        <v>3</v>
      </c>
      <c r="M7" s="10"/>
      <c r="N7" s="12"/>
      <c r="O7" s="1"/>
      <c r="P7" s="1"/>
    </row>
    <row r="8" spans="1:16" ht="15.75" thickBot="1" x14ac:dyDescent="0.3">
      <c r="A8" s="1"/>
      <c r="B8" s="9"/>
      <c r="C8" s="10"/>
      <c r="D8" s="13"/>
      <c r="E8" s="13"/>
      <c r="F8" s="13"/>
      <c r="G8" s="13"/>
      <c r="H8" s="17"/>
      <c r="I8" s="18"/>
      <c r="J8" s="9"/>
      <c r="K8" s="19"/>
      <c r="L8" s="70"/>
      <c r="M8" s="19"/>
      <c r="N8" s="12"/>
      <c r="O8" s="1"/>
      <c r="P8" s="1"/>
    </row>
    <row r="9" spans="1:16" ht="15.75" thickBot="1" x14ac:dyDescent="0.3">
      <c r="A9" s="1"/>
      <c r="B9" s="9"/>
      <c r="C9" s="58" t="s">
        <v>4</v>
      </c>
      <c r="D9" s="59"/>
      <c r="E9" s="16" t="s">
        <v>5</v>
      </c>
      <c r="F9" s="20" t="s">
        <v>3</v>
      </c>
      <c r="G9" s="21" t="s">
        <v>6</v>
      </c>
      <c r="H9" s="17"/>
      <c r="I9" s="18"/>
      <c r="J9" s="22"/>
      <c r="K9" s="10"/>
      <c r="L9" s="10"/>
      <c r="M9" s="10"/>
      <c r="N9" s="12"/>
      <c r="O9" s="1"/>
      <c r="P9" s="1"/>
    </row>
    <row r="10" spans="1:16" ht="15.75" thickBot="1" x14ac:dyDescent="0.3">
      <c r="A10" s="1"/>
      <c r="B10" s="9"/>
      <c r="C10" s="60"/>
      <c r="D10" s="61"/>
      <c r="E10" s="67"/>
      <c r="F10" s="23">
        <f>POWER(E10,3)*F61/100</f>
        <v>0</v>
      </c>
      <c r="G10" s="24">
        <f>F10/1000</f>
        <v>0</v>
      </c>
      <c r="H10" s="17"/>
      <c r="I10" s="18"/>
      <c r="J10" s="22"/>
      <c r="K10" s="16" t="s">
        <v>7</v>
      </c>
      <c r="L10" s="10"/>
      <c r="M10" s="16" t="s">
        <v>8</v>
      </c>
      <c r="N10" s="12"/>
      <c r="O10" s="1"/>
      <c r="P10" s="1"/>
    </row>
    <row r="11" spans="1:16" ht="15.75" thickBot="1" x14ac:dyDescent="0.3">
      <c r="A11" s="1"/>
      <c r="B11" s="9"/>
      <c r="C11" s="10"/>
      <c r="D11" s="10"/>
      <c r="E11" s="25"/>
      <c r="F11" s="26"/>
      <c r="G11" s="13"/>
      <c r="H11" s="17"/>
      <c r="I11" s="18"/>
      <c r="J11" s="22"/>
      <c r="K11" s="27">
        <f>L8/500</f>
        <v>0</v>
      </c>
      <c r="L11" s="10"/>
      <c r="M11" s="28">
        <f>L8/1000</f>
        <v>0</v>
      </c>
      <c r="N11" s="12"/>
      <c r="O11" s="1"/>
      <c r="P11" s="1"/>
    </row>
    <row r="12" spans="1:16" ht="15.75" thickBot="1" x14ac:dyDescent="0.3">
      <c r="A12" s="1"/>
      <c r="B12" s="9"/>
      <c r="C12" s="10"/>
      <c r="D12" s="10"/>
      <c r="E12" s="13"/>
      <c r="F12" s="13"/>
      <c r="G12" s="13"/>
      <c r="H12" s="12"/>
      <c r="I12" s="1"/>
      <c r="J12" s="9"/>
      <c r="K12" s="13"/>
      <c r="L12" s="13"/>
      <c r="M12" s="13"/>
      <c r="N12" s="12"/>
      <c r="O12" s="1"/>
      <c r="P12" s="1"/>
    </row>
    <row r="13" spans="1:16" ht="65.25" thickBot="1" x14ac:dyDescent="0.3">
      <c r="A13" s="1"/>
      <c r="B13" s="9"/>
      <c r="C13" s="29" t="s">
        <v>9</v>
      </c>
      <c r="D13" s="30"/>
      <c r="E13" s="16" t="s">
        <v>5</v>
      </c>
      <c r="F13" s="31" t="s">
        <v>3</v>
      </c>
      <c r="G13" s="21" t="s">
        <v>6</v>
      </c>
      <c r="H13" s="12"/>
      <c r="I13" s="32"/>
      <c r="J13" s="9"/>
      <c r="K13" s="13"/>
      <c r="L13" s="13"/>
      <c r="M13" s="13"/>
      <c r="N13" s="12"/>
      <c r="O13" s="1"/>
      <c r="P13" s="1"/>
    </row>
    <row r="14" spans="1:16" ht="15.75" thickBot="1" x14ac:dyDescent="0.3">
      <c r="A14" s="1"/>
      <c r="B14" s="9"/>
      <c r="C14" s="33"/>
      <c r="D14" s="34"/>
      <c r="E14" s="35">
        <f>(F14*100/F61)^(1/3)</f>
        <v>0</v>
      </c>
      <c r="F14" s="68"/>
      <c r="G14" s="69"/>
      <c r="H14" s="36"/>
      <c r="I14" s="37"/>
      <c r="J14" s="9"/>
      <c r="K14" s="10"/>
      <c r="L14" s="16" t="s">
        <v>7</v>
      </c>
      <c r="M14" s="10"/>
      <c r="N14" s="12"/>
      <c r="O14" s="1"/>
      <c r="P14" s="1"/>
    </row>
    <row r="15" spans="1:16" ht="15.75" thickBot="1" x14ac:dyDescent="0.3">
      <c r="A15" s="1"/>
      <c r="B15" s="9"/>
      <c r="C15" s="10"/>
      <c r="D15" s="13"/>
      <c r="E15" s="13"/>
      <c r="F15" s="10"/>
      <c r="G15" s="10"/>
      <c r="H15" s="12"/>
      <c r="I15" s="1"/>
      <c r="J15" s="9"/>
      <c r="K15" s="19"/>
      <c r="L15" s="71"/>
      <c r="M15" s="19"/>
      <c r="N15" s="12"/>
      <c r="O15" s="1"/>
      <c r="P15" s="1"/>
    </row>
    <row r="16" spans="1:16" ht="15.75" thickBot="1" x14ac:dyDescent="0.3">
      <c r="A16" s="1"/>
      <c r="B16" s="9"/>
      <c r="C16" s="13"/>
      <c r="D16" s="13"/>
      <c r="E16" s="13"/>
      <c r="F16" s="10"/>
      <c r="G16" s="10"/>
      <c r="H16" s="12"/>
      <c r="I16" s="1"/>
      <c r="J16" s="9"/>
      <c r="K16" s="10"/>
      <c r="L16" s="10"/>
      <c r="M16" s="10"/>
      <c r="N16" s="12"/>
      <c r="O16" s="1"/>
      <c r="P16" s="1"/>
    </row>
    <row r="17" spans="1:16" x14ac:dyDescent="0.25">
      <c r="A17" s="1"/>
      <c r="B17" s="9"/>
      <c r="C17" s="10" t="s">
        <v>10</v>
      </c>
      <c r="D17" s="13"/>
      <c r="E17" s="13"/>
      <c r="F17" s="10"/>
      <c r="G17" s="10"/>
      <c r="H17" s="12"/>
      <c r="I17" s="32"/>
      <c r="J17" s="9"/>
      <c r="K17" s="16" t="s">
        <v>3</v>
      </c>
      <c r="L17" s="10"/>
      <c r="M17" s="16" t="s">
        <v>8</v>
      </c>
      <c r="N17" s="12"/>
      <c r="O17" s="1"/>
      <c r="P17" s="1"/>
    </row>
    <row r="18" spans="1:16" ht="15.75" thickBot="1" x14ac:dyDescent="0.3">
      <c r="A18" s="1"/>
      <c r="B18" s="9"/>
      <c r="C18" s="10" t="s">
        <v>11</v>
      </c>
      <c r="D18" s="10"/>
      <c r="E18" s="10"/>
      <c r="F18" s="10"/>
      <c r="G18" s="10"/>
      <c r="H18" s="36"/>
      <c r="I18" s="37"/>
      <c r="J18" s="9"/>
      <c r="K18" s="28">
        <f>L15*500</f>
        <v>0</v>
      </c>
      <c r="L18" s="10"/>
      <c r="M18" s="28">
        <f>K18/1000</f>
        <v>0</v>
      </c>
      <c r="N18" s="12"/>
      <c r="O18" s="1"/>
      <c r="P18" s="1"/>
    </row>
    <row r="19" spans="1:16" ht="15.75" thickBot="1" x14ac:dyDescent="0.3">
      <c r="A19" s="1"/>
      <c r="B19" s="9"/>
      <c r="C19" s="10"/>
      <c r="D19" s="10"/>
      <c r="E19" s="10"/>
      <c r="F19" s="10"/>
      <c r="G19" s="10"/>
      <c r="H19" s="17"/>
      <c r="I19" s="18"/>
      <c r="J19" s="9"/>
      <c r="K19" s="13"/>
      <c r="L19" s="13"/>
      <c r="M19" s="13"/>
      <c r="N19" s="12"/>
      <c r="O19" s="1"/>
      <c r="P19" s="1"/>
    </row>
    <row r="20" spans="1:16" ht="15.75" thickBot="1" x14ac:dyDescent="0.3">
      <c r="A20" s="1"/>
      <c r="B20" s="9"/>
      <c r="C20" s="55" t="s">
        <v>12</v>
      </c>
      <c r="D20" s="56"/>
      <c r="E20" s="13"/>
      <c r="F20" s="55" t="s">
        <v>13</v>
      </c>
      <c r="G20" s="56"/>
      <c r="H20" s="17"/>
      <c r="I20" s="18"/>
      <c r="J20" s="9"/>
      <c r="K20" s="13"/>
      <c r="L20" s="13"/>
      <c r="M20" s="13"/>
      <c r="N20" s="12"/>
      <c r="O20" s="1"/>
      <c r="P20" s="1"/>
    </row>
    <row r="21" spans="1:16" ht="15.75" thickBot="1" x14ac:dyDescent="0.3">
      <c r="A21" s="1"/>
      <c r="B21" s="9"/>
      <c r="C21" s="62">
        <f>F10*0.85</f>
        <v>0</v>
      </c>
      <c r="D21" s="63"/>
      <c r="E21" s="13"/>
      <c r="F21" s="62">
        <f>F10*1.15</f>
        <v>0</v>
      </c>
      <c r="G21" s="63"/>
      <c r="H21" s="17"/>
      <c r="I21" s="18"/>
      <c r="J21" s="9"/>
      <c r="K21" s="10"/>
      <c r="L21" s="16" t="s">
        <v>8</v>
      </c>
      <c r="M21" s="10"/>
      <c r="N21" s="12"/>
      <c r="O21" s="1"/>
      <c r="P21" s="1"/>
    </row>
    <row r="22" spans="1:16" ht="15.75" thickBot="1" x14ac:dyDescent="0.3">
      <c r="A22" s="1"/>
      <c r="B22" s="9"/>
      <c r="C22" s="13"/>
      <c r="D22" s="13"/>
      <c r="E22" s="13"/>
      <c r="F22" s="13"/>
      <c r="G22" s="13"/>
      <c r="H22" s="17"/>
      <c r="I22" s="18"/>
      <c r="J22" s="9"/>
      <c r="K22" s="19"/>
      <c r="L22" s="72"/>
      <c r="M22" s="19"/>
      <c r="N22" s="12"/>
      <c r="O22" s="1"/>
      <c r="P22" s="1"/>
    </row>
    <row r="23" spans="1:16" ht="15.75" thickBot="1" x14ac:dyDescent="0.3">
      <c r="A23" s="1"/>
      <c r="B23" s="9"/>
      <c r="C23" s="64" t="s">
        <v>14</v>
      </c>
      <c r="D23" s="64"/>
      <c r="E23" s="64"/>
      <c r="F23" s="64"/>
      <c r="G23" s="64"/>
      <c r="H23" s="17"/>
      <c r="I23" s="18"/>
      <c r="J23" s="9"/>
      <c r="K23" s="10"/>
      <c r="L23" s="10"/>
      <c r="M23" s="10"/>
      <c r="N23" s="12"/>
      <c r="O23" s="1"/>
      <c r="P23" s="1"/>
    </row>
    <row r="24" spans="1:16" x14ac:dyDescent="0.25">
      <c r="A24" s="1"/>
      <c r="B24" s="9"/>
      <c r="C24" s="64"/>
      <c r="D24" s="64"/>
      <c r="E24" s="64"/>
      <c r="F24" s="64"/>
      <c r="G24" s="64"/>
      <c r="H24" s="38"/>
      <c r="I24" s="39"/>
      <c r="J24" s="9"/>
      <c r="K24" s="16" t="s">
        <v>3</v>
      </c>
      <c r="L24" s="10"/>
      <c r="M24" s="16" t="s">
        <v>7</v>
      </c>
      <c r="N24" s="12"/>
      <c r="O24" s="1"/>
      <c r="P24" s="1"/>
    </row>
    <row r="25" spans="1:16" ht="15.75" thickBot="1" x14ac:dyDescent="0.3">
      <c r="A25" s="1"/>
      <c r="B25" s="9"/>
      <c r="C25" s="64"/>
      <c r="D25" s="64"/>
      <c r="E25" s="64"/>
      <c r="F25" s="64"/>
      <c r="G25" s="64"/>
      <c r="H25" s="40"/>
      <c r="I25" s="41"/>
      <c r="J25" s="9"/>
      <c r="K25" s="28">
        <f>L22*1000</f>
        <v>0</v>
      </c>
      <c r="L25" s="10"/>
      <c r="M25" s="27">
        <f>(L22*1000)/500</f>
        <v>0</v>
      </c>
      <c r="N25" s="12"/>
      <c r="O25" s="1"/>
      <c r="P25" s="1"/>
    </row>
    <row r="26" spans="1:16" x14ac:dyDescent="0.25">
      <c r="A26" s="1"/>
      <c r="B26" s="9"/>
      <c r="C26" s="64"/>
      <c r="D26" s="64"/>
      <c r="E26" s="64"/>
      <c r="F26" s="64"/>
      <c r="G26" s="64"/>
      <c r="H26" s="17"/>
      <c r="I26" s="18"/>
      <c r="J26" s="9"/>
      <c r="K26" s="13"/>
      <c r="L26" s="13"/>
      <c r="M26" s="13"/>
      <c r="N26" s="12"/>
      <c r="O26" s="1"/>
      <c r="P26" s="1"/>
    </row>
    <row r="27" spans="1:16" ht="15.75" thickBot="1" x14ac:dyDescent="0.3">
      <c r="A27" s="1"/>
      <c r="B27" s="42"/>
      <c r="C27" s="43"/>
      <c r="D27" s="43"/>
      <c r="E27" s="43"/>
      <c r="F27" s="44"/>
      <c r="G27" s="44"/>
      <c r="H27" s="45"/>
      <c r="I27" s="1"/>
      <c r="J27" s="42"/>
      <c r="K27" s="44"/>
      <c r="L27" s="44"/>
      <c r="M27" s="44"/>
      <c r="N27" s="45"/>
      <c r="O27" s="1"/>
      <c r="P27" s="1"/>
    </row>
    <row r="28" spans="1:16" x14ac:dyDescent="0.25">
      <c r="A28" s="1"/>
      <c r="B28" s="1"/>
      <c r="C28" s="18"/>
      <c r="D28" s="18"/>
      <c r="E28" s="18"/>
      <c r="F28" s="32"/>
      <c r="G28" s="32"/>
      <c r="H28" s="32"/>
      <c r="I28" s="32"/>
      <c r="J28" s="1"/>
      <c r="K28" s="52"/>
      <c r="L28" s="52"/>
      <c r="M28" s="52"/>
      <c r="N28" s="52"/>
      <c r="O28" s="1"/>
      <c r="P28" s="1"/>
    </row>
    <row r="29" spans="1:16" x14ac:dyDescent="0.25">
      <c r="A29" s="1"/>
      <c r="B29" s="1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1"/>
      <c r="P29" s="1"/>
    </row>
    <row r="30" spans="1:16" x14ac:dyDescent="0.25">
      <c r="A30" s="1"/>
      <c r="B30" s="1"/>
      <c r="C30" s="46"/>
      <c r="D30" s="46"/>
      <c r="E30" s="46"/>
      <c r="F30" s="46"/>
      <c r="G30" s="46"/>
      <c r="H30" s="46"/>
      <c r="I30" s="46"/>
      <c r="J30" s="41"/>
      <c r="K30" s="41"/>
      <c r="L30" s="41"/>
      <c r="M30" s="41"/>
      <c r="N30" s="1"/>
      <c r="O30" s="1"/>
      <c r="P30" s="1"/>
    </row>
    <row r="31" spans="1:16" x14ac:dyDescent="0.25">
      <c r="A31" s="1"/>
      <c r="B31" s="1"/>
      <c r="C31" s="41"/>
      <c r="D31" s="41"/>
      <c r="E31" s="41"/>
      <c r="F31" s="46"/>
      <c r="G31" s="41"/>
      <c r="H31" s="41"/>
      <c r="I31" s="41"/>
      <c r="J31" s="46"/>
      <c r="K31" s="46"/>
      <c r="L31" s="46"/>
      <c r="M31" s="46"/>
      <c r="N31" s="1"/>
      <c r="O31" s="1"/>
      <c r="P31" s="1"/>
    </row>
    <row r="32" spans="1:16" x14ac:dyDescent="0.25">
      <c r="A32" s="1"/>
      <c r="B32" s="1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1"/>
      <c r="O32" s="1"/>
      <c r="P32" s="1"/>
    </row>
    <row r="33" spans="1:16" x14ac:dyDescent="0.25">
      <c r="A33" s="1"/>
      <c r="B33" s="1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"/>
      <c r="O33" s="1"/>
      <c r="P33" s="1"/>
    </row>
    <row r="34" spans="1:16" x14ac:dyDescent="0.25">
      <c r="A34" s="1"/>
      <c r="B34" s="1"/>
      <c r="C34" s="41"/>
      <c r="D34" s="46"/>
      <c r="E34" s="41"/>
      <c r="F34" s="46"/>
      <c r="G34" s="41"/>
      <c r="H34" s="41"/>
      <c r="I34" s="41"/>
      <c r="J34" s="46"/>
      <c r="K34" s="41"/>
      <c r="L34" s="32"/>
      <c r="M34" s="41"/>
      <c r="N34" s="1"/>
      <c r="O34" s="1"/>
      <c r="P34" s="1"/>
    </row>
    <row r="35" spans="1:16" x14ac:dyDescent="0.25">
      <c r="A35" s="1"/>
      <c r="B35" s="1"/>
      <c r="C35" s="46"/>
      <c r="D35" s="46"/>
      <c r="E35" s="46"/>
      <c r="F35" s="46"/>
      <c r="G35" s="46"/>
      <c r="H35" s="46"/>
      <c r="I35" s="46"/>
      <c r="J35" s="32"/>
      <c r="K35" s="32"/>
      <c r="L35" s="32"/>
      <c r="M35" s="32"/>
      <c r="N35" s="1"/>
      <c r="O35" s="1"/>
      <c r="P35" s="1"/>
    </row>
    <row r="36" spans="1:16" x14ac:dyDescent="0.25">
      <c r="A36" s="1"/>
      <c r="B36" s="1"/>
      <c r="C36" s="46"/>
      <c r="D36" s="46"/>
      <c r="E36" s="46"/>
      <c r="F36" s="46"/>
      <c r="G36" s="46"/>
      <c r="H36" s="46"/>
      <c r="I36" s="46"/>
      <c r="J36" s="32"/>
      <c r="K36" s="32"/>
      <c r="L36" s="32"/>
      <c r="M36" s="32"/>
      <c r="N36" s="1"/>
      <c r="O36" s="1"/>
      <c r="P36" s="1"/>
    </row>
    <row r="37" spans="1:16" x14ac:dyDescent="0.25">
      <c r="A37" s="1"/>
      <c r="B37" s="1"/>
      <c r="C37" s="41"/>
      <c r="D37" s="46"/>
      <c r="E37" s="41"/>
      <c r="F37" s="46"/>
      <c r="G37" s="46"/>
      <c r="H37" s="46"/>
      <c r="I37" s="46"/>
      <c r="J37" s="32"/>
      <c r="K37" s="32"/>
      <c r="L37" s="32"/>
      <c r="M37" s="32"/>
      <c r="N37" s="1"/>
      <c r="O37" s="1"/>
      <c r="P37" s="1"/>
    </row>
    <row r="38" spans="1:16" x14ac:dyDescent="0.25">
      <c r="A38" s="1"/>
      <c r="B38" s="1"/>
      <c r="C38" s="46"/>
      <c r="D38" s="46"/>
      <c r="E38" s="46"/>
      <c r="F38" s="46"/>
      <c r="G38" s="46"/>
      <c r="H38" s="46"/>
      <c r="I38" s="46"/>
      <c r="J38" s="32"/>
      <c r="K38" s="32"/>
      <c r="L38" s="32"/>
      <c r="M38" s="32"/>
      <c r="N38" s="1"/>
      <c r="O38" s="1"/>
      <c r="P38" s="1"/>
    </row>
    <row r="39" spans="1:16" x14ac:dyDescent="0.25">
      <c r="A39" s="1"/>
      <c r="B39" s="1"/>
      <c r="C39" s="46"/>
      <c r="D39" s="46"/>
      <c r="E39" s="46"/>
      <c r="F39" s="46"/>
      <c r="G39" s="46"/>
      <c r="H39" s="46"/>
      <c r="I39" s="46"/>
      <c r="J39" s="32"/>
      <c r="K39" s="32"/>
      <c r="L39" s="32"/>
      <c r="M39" s="32"/>
      <c r="N39" s="1"/>
      <c r="O39" s="1"/>
      <c r="P39" s="1"/>
    </row>
    <row r="40" spans="1:16" x14ac:dyDescent="0.25">
      <c r="A40" s="1"/>
      <c r="B40" s="1"/>
      <c r="C40" s="41"/>
      <c r="D40" s="46"/>
      <c r="E40" s="41"/>
      <c r="F40" s="18"/>
      <c r="G40" s="18"/>
      <c r="H40" s="18"/>
      <c r="I40" s="18"/>
      <c r="J40" s="1"/>
      <c r="K40" s="1"/>
      <c r="L40" s="1"/>
      <c r="M40" s="1"/>
      <c r="N40" s="1"/>
      <c r="O40" s="1"/>
      <c r="P40" s="1"/>
    </row>
    <row r="41" spans="1:16" x14ac:dyDescent="0.25">
      <c r="A41" s="1"/>
      <c r="B41" s="1"/>
      <c r="C41" s="32"/>
      <c r="D41" s="32"/>
      <c r="E41" s="3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16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16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</row>
    <row r="45" spans="1:16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16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</row>
    <row r="47" spans="1:16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</row>
    <row r="48" spans="1:16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1:16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</row>
    <row r="50" spans="1:16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</row>
    <row r="51" spans="1:16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</row>
    <row r="52" spans="1:16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1:16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</row>
    <row r="54" spans="1:16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</row>
    <row r="55" spans="1:16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</row>
    <row r="56" spans="1:16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</row>
    <row r="57" spans="1:16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</row>
    <row r="58" spans="1:16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</row>
    <row r="59" spans="1:16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</row>
    <row r="60" spans="1:16" x14ac:dyDescent="0.25">
      <c r="A60" s="50"/>
      <c r="B60" s="50"/>
      <c r="C60" s="50" t="s">
        <v>15</v>
      </c>
      <c r="D60" s="50">
        <v>0.19</v>
      </c>
      <c r="E60" s="50"/>
      <c r="F60" s="50" t="s">
        <v>16</v>
      </c>
      <c r="G60" s="50"/>
      <c r="H60" s="48"/>
      <c r="I60" s="48"/>
      <c r="J60" s="48"/>
      <c r="K60" s="48"/>
      <c r="L60" s="48"/>
      <c r="M60" s="48"/>
      <c r="N60" s="48"/>
      <c r="O60" s="48"/>
      <c r="P60" s="48"/>
    </row>
    <row r="61" spans="1:16" x14ac:dyDescent="0.25">
      <c r="A61" s="50"/>
      <c r="B61" s="50"/>
      <c r="C61" s="50" t="s">
        <v>17</v>
      </c>
      <c r="D61" s="50">
        <v>1.2</v>
      </c>
      <c r="E61" s="50"/>
      <c r="F61" s="51">
        <f>INDEX(D60:D86,MATCH(C6,C60:C86,0),1)</f>
        <v>2.2000000000000002</v>
      </c>
      <c r="G61" s="50"/>
      <c r="H61" s="48"/>
      <c r="I61" s="48"/>
      <c r="J61" s="48"/>
      <c r="K61" s="48"/>
      <c r="L61" s="48"/>
      <c r="M61" s="48"/>
      <c r="N61" s="48"/>
      <c r="O61" s="48"/>
      <c r="P61" s="48"/>
    </row>
    <row r="62" spans="1:16" x14ac:dyDescent="0.25">
      <c r="A62" s="50"/>
      <c r="B62" s="50"/>
      <c r="C62" s="50" t="s">
        <v>18</v>
      </c>
      <c r="D62" s="50">
        <v>1.17</v>
      </c>
      <c r="E62" s="50"/>
      <c r="F62" s="50"/>
      <c r="G62" s="50"/>
      <c r="H62" s="48"/>
      <c r="I62" s="48"/>
      <c r="J62" s="48"/>
      <c r="K62" s="48"/>
      <c r="L62" s="48"/>
      <c r="M62" s="48"/>
      <c r="N62" s="48"/>
      <c r="O62" s="48"/>
      <c r="P62" s="48"/>
    </row>
    <row r="63" spans="1:16" x14ac:dyDescent="0.25">
      <c r="A63" s="50"/>
      <c r="B63" s="50"/>
      <c r="C63" s="50" t="s">
        <v>19</v>
      </c>
      <c r="D63" s="50">
        <v>1.0900000000000001</v>
      </c>
      <c r="E63" s="50"/>
      <c r="F63" s="50"/>
      <c r="G63" s="50"/>
      <c r="H63" s="48"/>
      <c r="I63" s="48"/>
      <c r="J63" s="48"/>
      <c r="K63" s="48"/>
      <c r="L63" s="48"/>
      <c r="M63" s="48"/>
      <c r="N63" s="48"/>
      <c r="O63" s="48"/>
      <c r="P63" s="48"/>
    </row>
    <row r="64" spans="1:16" x14ac:dyDescent="0.25">
      <c r="A64" s="50"/>
      <c r="B64" s="50"/>
      <c r="C64" s="50" t="s">
        <v>20</v>
      </c>
      <c r="D64" s="50">
        <v>1.1000000000000001</v>
      </c>
      <c r="E64" s="50"/>
      <c r="F64" s="50"/>
      <c r="G64" s="50"/>
      <c r="H64" s="48"/>
      <c r="I64" s="48"/>
      <c r="J64" s="48"/>
      <c r="K64" s="48"/>
      <c r="L64" s="48"/>
      <c r="M64" s="48"/>
      <c r="N64" s="48"/>
      <c r="O64" s="48"/>
      <c r="P64" s="48"/>
    </row>
    <row r="65" spans="1:16" x14ac:dyDescent="0.25">
      <c r="A65" s="50"/>
      <c r="B65" s="50"/>
      <c r="C65" s="50" t="s">
        <v>21</v>
      </c>
      <c r="D65" s="50">
        <v>1.48</v>
      </c>
      <c r="E65" s="50"/>
      <c r="F65" s="50"/>
      <c r="G65" s="50"/>
      <c r="H65" s="48"/>
      <c r="I65" s="48"/>
      <c r="J65" s="48"/>
      <c r="K65" s="48"/>
      <c r="L65" s="48"/>
      <c r="M65" s="48"/>
      <c r="N65" s="48"/>
      <c r="O65" s="48"/>
      <c r="P65" s="48"/>
    </row>
    <row r="66" spans="1:16" x14ac:dyDescent="0.25">
      <c r="A66" s="50"/>
      <c r="B66" s="50"/>
      <c r="C66" s="50" t="s">
        <v>22</v>
      </c>
      <c r="D66" s="50">
        <v>1.28</v>
      </c>
      <c r="E66" s="50"/>
      <c r="F66" s="50"/>
      <c r="G66" s="50"/>
      <c r="H66" s="48"/>
      <c r="I66" s="48"/>
      <c r="J66" s="48"/>
      <c r="K66" s="48"/>
      <c r="L66" s="48"/>
      <c r="M66" s="48"/>
      <c r="N66" s="48"/>
      <c r="O66" s="48"/>
      <c r="P66" s="48"/>
    </row>
    <row r="67" spans="1:16" x14ac:dyDescent="0.25">
      <c r="A67" s="50"/>
      <c r="B67" s="50"/>
      <c r="C67" s="50" t="s">
        <v>23</v>
      </c>
      <c r="D67" s="50">
        <v>1.1299999999999999</v>
      </c>
      <c r="E67" s="50"/>
      <c r="F67" s="50"/>
      <c r="G67" s="50"/>
      <c r="H67" s="48"/>
      <c r="I67" s="48"/>
      <c r="J67" s="48"/>
      <c r="K67" s="48"/>
      <c r="L67" s="48"/>
      <c r="M67" s="48"/>
      <c r="N67" s="48"/>
      <c r="O67" s="48"/>
      <c r="P67" s="48"/>
    </row>
    <row r="68" spans="1:16" x14ac:dyDescent="0.25">
      <c r="A68" s="50"/>
      <c r="B68" s="50"/>
      <c r="C68" s="50" t="s">
        <v>24</v>
      </c>
      <c r="D68" s="50">
        <v>1.1100000000000001</v>
      </c>
      <c r="E68" s="50"/>
      <c r="F68" s="50"/>
      <c r="G68" s="50"/>
      <c r="H68" s="48"/>
      <c r="I68" s="48"/>
      <c r="J68" s="48"/>
      <c r="K68" s="48"/>
      <c r="L68" s="48"/>
      <c r="M68" s="48"/>
      <c r="N68" s="48"/>
      <c r="O68" s="48"/>
      <c r="P68" s="48"/>
    </row>
    <row r="69" spans="1:16" x14ac:dyDescent="0.25">
      <c r="A69" s="50"/>
      <c r="B69" s="50"/>
      <c r="C69" s="50" t="s">
        <v>25</v>
      </c>
      <c r="D69" s="50">
        <v>0.99</v>
      </c>
      <c r="E69" s="50"/>
      <c r="F69" s="50"/>
      <c r="G69" s="50"/>
      <c r="H69" s="48"/>
      <c r="I69" s="48"/>
      <c r="J69" s="48"/>
      <c r="K69" s="48"/>
      <c r="L69" s="48"/>
      <c r="M69" s="48"/>
      <c r="N69" s="48"/>
      <c r="O69" s="48"/>
      <c r="P69" s="48"/>
    </row>
    <row r="70" spans="1:16" x14ac:dyDescent="0.25">
      <c r="A70" s="50"/>
      <c r="B70" s="50"/>
      <c r="C70" s="50" t="s">
        <v>26</v>
      </c>
      <c r="D70" s="50">
        <v>1.9259999999999999</v>
      </c>
      <c r="E70" s="50"/>
      <c r="F70" s="50"/>
      <c r="G70" s="50"/>
      <c r="H70" s="48"/>
      <c r="I70" s="48"/>
      <c r="J70" s="48"/>
      <c r="K70" s="48"/>
      <c r="L70" s="48"/>
      <c r="M70" s="48"/>
      <c r="N70" s="48"/>
      <c r="O70" s="48"/>
      <c r="P70" s="48"/>
    </row>
    <row r="71" spans="1:16" x14ac:dyDescent="0.25">
      <c r="A71" s="50"/>
      <c r="B71" s="50"/>
      <c r="C71" s="50" t="s">
        <v>27</v>
      </c>
      <c r="D71" s="50">
        <v>0.85</v>
      </c>
      <c r="E71" s="50"/>
      <c r="F71" s="50"/>
      <c r="G71" s="50"/>
      <c r="H71" s="48"/>
      <c r="I71" s="48"/>
      <c r="J71" s="48"/>
      <c r="K71" s="48"/>
      <c r="L71" s="48"/>
      <c r="M71" s="48"/>
      <c r="N71" s="48"/>
      <c r="O71" s="48"/>
      <c r="P71" s="48"/>
    </row>
    <row r="72" spans="1:16" x14ac:dyDescent="0.25">
      <c r="A72" s="50"/>
      <c r="B72" s="50"/>
      <c r="C72" s="50" t="s">
        <v>28</v>
      </c>
      <c r="D72" s="50">
        <v>1.08</v>
      </c>
      <c r="E72" s="50"/>
      <c r="F72" s="50"/>
      <c r="G72" s="50"/>
      <c r="H72" s="48"/>
      <c r="I72" s="48"/>
      <c r="J72" s="48"/>
      <c r="K72" s="48"/>
      <c r="L72" s="48"/>
      <c r="M72" s="48"/>
      <c r="N72" s="48"/>
      <c r="O72" s="48"/>
      <c r="P72" s="48"/>
    </row>
    <row r="73" spans="1:16" x14ac:dyDescent="0.25">
      <c r="A73" s="50"/>
      <c r="B73" s="50"/>
      <c r="C73" s="50" t="s">
        <v>29</v>
      </c>
      <c r="D73" s="50">
        <v>1.65</v>
      </c>
      <c r="E73" s="50"/>
      <c r="F73" s="50"/>
      <c r="G73" s="50"/>
      <c r="H73" s="48"/>
      <c r="I73" s="48"/>
      <c r="J73" s="48"/>
      <c r="K73" s="48"/>
      <c r="L73" s="48"/>
      <c r="M73" s="48"/>
      <c r="N73" s="48"/>
      <c r="O73" s="48"/>
      <c r="P73" s="48"/>
    </row>
    <row r="74" spans="1:16" x14ac:dyDescent="0.25">
      <c r="A74" s="50"/>
      <c r="B74" s="50"/>
      <c r="C74" s="50" t="s">
        <v>2</v>
      </c>
      <c r="D74" s="50">
        <v>2.2000000000000002</v>
      </c>
      <c r="E74" s="50"/>
      <c r="F74" s="50"/>
      <c r="G74" s="50"/>
      <c r="H74" s="48"/>
      <c r="I74" s="48"/>
      <c r="J74" s="48"/>
      <c r="K74" s="48"/>
      <c r="L74" s="48"/>
      <c r="M74" s="48"/>
      <c r="N74" s="48"/>
      <c r="O74" s="48"/>
      <c r="P74" s="48"/>
    </row>
    <row r="75" spans="1:16" x14ac:dyDescent="0.25">
      <c r="A75" s="50"/>
      <c r="B75" s="50"/>
      <c r="C75" s="50" t="s">
        <v>30</v>
      </c>
      <c r="D75" s="50">
        <v>1.2</v>
      </c>
      <c r="E75" s="50"/>
      <c r="F75" s="50"/>
      <c r="G75" s="50"/>
      <c r="H75" s="48"/>
      <c r="I75" s="48"/>
      <c r="J75" s="48"/>
      <c r="K75" s="48"/>
      <c r="L75" s="48"/>
      <c r="M75" s="48"/>
      <c r="N75" s="48"/>
      <c r="O75" s="48"/>
      <c r="P75" s="48"/>
    </row>
    <row r="76" spans="1:16" x14ac:dyDescent="0.25">
      <c r="A76" s="50"/>
      <c r="B76" s="50"/>
      <c r="C76" s="50" t="s">
        <v>31</v>
      </c>
      <c r="D76" s="50">
        <v>1.1200000000000001</v>
      </c>
      <c r="E76" s="50"/>
      <c r="F76" s="50"/>
      <c r="G76" s="50"/>
      <c r="H76" s="48"/>
      <c r="I76" s="48"/>
      <c r="J76" s="48"/>
      <c r="K76" s="48"/>
      <c r="L76" s="48"/>
      <c r="M76" s="48"/>
      <c r="N76" s="48"/>
      <c r="O76" s="48"/>
      <c r="P76" s="48"/>
    </row>
    <row r="77" spans="1:16" x14ac:dyDescent="0.25">
      <c r="A77" s="50"/>
      <c r="B77" s="50"/>
      <c r="C77" s="50" t="s">
        <v>32</v>
      </c>
      <c r="D77" s="50">
        <v>0.8</v>
      </c>
      <c r="E77" s="50"/>
      <c r="F77" s="50"/>
      <c r="G77" s="50"/>
      <c r="H77" s="48"/>
      <c r="I77" s="48"/>
      <c r="J77" s="48"/>
      <c r="K77" s="48"/>
      <c r="L77" s="48"/>
      <c r="M77" s="48"/>
      <c r="N77" s="48"/>
      <c r="O77" s="48"/>
      <c r="P77" s="48"/>
    </row>
    <row r="78" spans="1:16" x14ac:dyDescent="0.25">
      <c r="A78" s="50"/>
      <c r="B78" s="50"/>
      <c r="C78" s="50" t="s">
        <v>33</v>
      </c>
      <c r="D78" s="50">
        <v>1.1399999999999999</v>
      </c>
      <c r="E78" s="50"/>
      <c r="F78" s="50"/>
      <c r="G78" s="50"/>
      <c r="H78" s="48"/>
      <c r="I78" s="48"/>
      <c r="J78" s="48"/>
      <c r="K78" s="48"/>
      <c r="L78" s="48"/>
      <c r="M78" s="48"/>
      <c r="N78" s="48"/>
      <c r="O78" s="48"/>
      <c r="P78" s="48"/>
    </row>
    <row r="79" spans="1:16" x14ac:dyDescent="0.25">
      <c r="A79" s="50"/>
      <c r="B79" s="50"/>
      <c r="C79" s="50" t="s">
        <v>34</v>
      </c>
      <c r="D79" s="50">
        <v>1.19</v>
      </c>
      <c r="E79" s="50"/>
      <c r="F79" s="50"/>
      <c r="G79" s="50"/>
      <c r="H79" s="48"/>
      <c r="I79" s="48"/>
      <c r="J79" s="48"/>
      <c r="K79" s="48"/>
      <c r="L79" s="48"/>
      <c r="M79" s="48"/>
      <c r="N79" s="48"/>
      <c r="O79" s="48"/>
      <c r="P79" s="48"/>
    </row>
    <row r="80" spans="1:16" x14ac:dyDescent="0.25">
      <c r="A80" s="50"/>
      <c r="B80" s="50"/>
      <c r="C80" s="50" t="s">
        <v>35</v>
      </c>
      <c r="D80" s="50">
        <v>1.19</v>
      </c>
      <c r="E80" s="50"/>
      <c r="F80" s="50"/>
      <c r="G80" s="50"/>
      <c r="H80" s="48"/>
      <c r="I80" s="48"/>
      <c r="J80" s="48"/>
      <c r="K80" s="48"/>
      <c r="L80" s="48"/>
      <c r="M80" s="48"/>
      <c r="N80" s="48"/>
      <c r="O80" s="48"/>
      <c r="P80" s="48"/>
    </row>
    <row r="81" spans="1:16" x14ac:dyDescent="0.25">
      <c r="A81" s="50"/>
      <c r="B81" s="50"/>
      <c r="C81" s="50" t="s">
        <v>36</v>
      </c>
      <c r="D81" s="50">
        <v>0.96</v>
      </c>
      <c r="E81" s="50"/>
      <c r="F81" s="50"/>
      <c r="G81" s="50"/>
      <c r="H81" s="48"/>
      <c r="I81" s="48"/>
      <c r="J81" s="48"/>
      <c r="K81" s="48"/>
      <c r="L81" s="48"/>
      <c r="M81" s="48"/>
      <c r="N81" s="48"/>
      <c r="O81" s="48"/>
      <c r="P81" s="48"/>
    </row>
    <row r="82" spans="1:16" x14ac:dyDescent="0.25">
      <c r="A82" s="50"/>
      <c r="B82" s="50"/>
      <c r="C82" s="50" t="s">
        <v>37</v>
      </c>
      <c r="D82" s="50">
        <v>1.69</v>
      </c>
      <c r="E82" s="50"/>
      <c r="F82" s="50"/>
      <c r="G82" s="50"/>
      <c r="H82" s="48"/>
      <c r="I82" s="48"/>
      <c r="J82" s="48"/>
      <c r="K82" s="48"/>
      <c r="L82" s="48"/>
      <c r="M82" s="48"/>
      <c r="N82" s="48"/>
      <c r="O82" s="48"/>
      <c r="P82" s="48"/>
    </row>
    <row r="83" spans="1:16" x14ac:dyDescent="0.25">
      <c r="A83" s="50"/>
      <c r="B83" s="50"/>
      <c r="C83" s="50" t="s">
        <v>38</v>
      </c>
      <c r="D83" s="50">
        <v>1.1200000000000001</v>
      </c>
      <c r="E83" s="50"/>
      <c r="F83" s="50"/>
      <c r="G83" s="50"/>
      <c r="H83" s="48"/>
      <c r="I83" s="48"/>
      <c r="J83" s="48"/>
      <c r="K83" s="48"/>
      <c r="L83" s="48"/>
      <c r="M83" s="48"/>
      <c r="N83" s="48"/>
      <c r="O83" s="48"/>
      <c r="P83" s="48"/>
    </row>
    <row r="84" spans="1:16" x14ac:dyDescent="0.25">
      <c r="A84" s="50"/>
      <c r="B84" s="50"/>
      <c r="C84" s="50" t="s">
        <v>39</v>
      </c>
      <c r="D84" s="50">
        <v>1.0900000000000001</v>
      </c>
      <c r="E84" s="50"/>
      <c r="F84" s="50"/>
      <c r="G84" s="50"/>
      <c r="H84" s="48"/>
      <c r="I84" s="48"/>
      <c r="J84" s="48"/>
      <c r="K84" s="48"/>
      <c r="L84" s="48"/>
      <c r="M84" s="48"/>
      <c r="N84" s="48"/>
      <c r="O84" s="48"/>
      <c r="P84" s="48"/>
    </row>
    <row r="85" spans="1:16" x14ac:dyDescent="0.25">
      <c r="A85" s="50"/>
      <c r="B85" s="50"/>
      <c r="C85" s="50" t="s">
        <v>40</v>
      </c>
      <c r="D85" s="50">
        <v>0.68</v>
      </c>
      <c r="E85" s="50"/>
      <c r="F85" s="50"/>
      <c r="G85" s="50"/>
      <c r="H85" s="48"/>
      <c r="I85" s="48"/>
      <c r="J85" s="48"/>
      <c r="K85" s="48"/>
      <c r="L85" s="48"/>
      <c r="M85" s="48"/>
      <c r="N85" s="48"/>
      <c r="O85" s="48"/>
      <c r="P85" s="48"/>
    </row>
    <row r="86" spans="1:16" x14ac:dyDescent="0.25">
      <c r="A86" s="50"/>
      <c r="B86" s="50"/>
      <c r="C86" s="50" t="s">
        <v>41</v>
      </c>
      <c r="D86" s="50">
        <v>0.96</v>
      </c>
      <c r="E86" s="50"/>
      <c r="F86" s="50"/>
      <c r="G86" s="50"/>
      <c r="H86" s="48"/>
      <c r="I86" s="48"/>
      <c r="J86" s="48"/>
      <c r="K86" s="48"/>
      <c r="L86" s="48"/>
      <c r="M86" s="48"/>
      <c r="N86" s="48"/>
      <c r="O86" s="48"/>
      <c r="P86" s="48"/>
    </row>
    <row r="87" spans="1:16" x14ac:dyDescent="0.25">
      <c r="A87" s="50"/>
      <c r="B87" s="50"/>
      <c r="C87" s="50"/>
      <c r="D87" s="50"/>
      <c r="E87" s="50"/>
      <c r="F87" s="50"/>
      <c r="G87" s="50"/>
      <c r="H87" s="48"/>
      <c r="I87" s="48"/>
      <c r="J87" s="48"/>
      <c r="K87" s="48"/>
      <c r="L87" s="48"/>
      <c r="M87" s="48"/>
      <c r="N87" s="48"/>
      <c r="O87" s="48"/>
      <c r="P87" s="48"/>
    </row>
    <row r="88" spans="1:16" x14ac:dyDescent="0.25">
      <c r="A88" s="50"/>
      <c r="B88" s="50"/>
      <c r="C88" s="50"/>
      <c r="D88" s="50"/>
      <c r="E88" s="50"/>
      <c r="F88" s="50"/>
      <c r="G88" s="50"/>
      <c r="H88" s="48"/>
      <c r="I88" s="48"/>
      <c r="J88" s="48"/>
      <c r="K88" s="48"/>
      <c r="L88" s="48"/>
      <c r="M88" s="48"/>
      <c r="N88" s="48"/>
      <c r="O88" s="48"/>
      <c r="P88" s="48"/>
    </row>
    <row r="89" spans="1:16" x14ac:dyDescent="0.25">
      <c r="A89" s="50"/>
      <c r="B89" s="50"/>
      <c r="C89" s="50"/>
      <c r="D89" s="50"/>
      <c r="E89" s="50"/>
      <c r="F89" s="50"/>
      <c r="G89" s="50"/>
      <c r="H89" s="48"/>
      <c r="I89" s="48"/>
      <c r="J89" s="48"/>
      <c r="K89" s="48"/>
      <c r="L89" s="48"/>
      <c r="M89" s="48"/>
      <c r="N89" s="48"/>
      <c r="O89" s="48"/>
      <c r="P89" s="48"/>
    </row>
    <row r="90" spans="1:16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</row>
    <row r="91" spans="1:16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</row>
    <row r="92" spans="1:16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</row>
    <row r="93" spans="1:16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</row>
    <row r="94" spans="1:16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</row>
    <row r="95" spans="1:16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6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</row>
    <row r="98" spans="1:16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</row>
    <row r="99" spans="1:16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</row>
    <row r="100" spans="1:16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</row>
    <row r="101" spans="1:16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</row>
    <row r="102" spans="1:16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</row>
    <row r="103" spans="1:16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</row>
    <row r="104" spans="1:16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</row>
    <row r="105" spans="1:16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</row>
    <row r="106" spans="1:16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</row>
    <row r="107" spans="1:16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</row>
    <row r="108" spans="1:16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</row>
    <row r="109" spans="1:16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</row>
    <row r="110" spans="1:16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</row>
    <row r="111" spans="1:16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</row>
    <row r="112" spans="1:16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</row>
    <row r="113" spans="1:16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</row>
    <row r="114" spans="1:16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</row>
    <row r="115" spans="1:16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</row>
    <row r="116" spans="1:16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</row>
    <row r="117" spans="1:16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</row>
    <row r="118" spans="1:16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</row>
    <row r="119" spans="1:16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</row>
    <row r="120" spans="1:16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</row>
  </sheetData>
  <mergeCells count="12">
    <mergeCell ref="K28:N28"/>
    <mergeCell ref="B1:N1"/>
    <mergeCell ref="B2:N2"/>
    <mergeCell ref="C5:D5"/>
    <mergeCell ref="K5:M5"/>
    <mergeCell ref="C6:D6"/>
    <mergeCell ref="C9:D10"/>
    <mergeCell ref="C20:D20"/>
    <mergeCell ref="F20:G20"/>
    <mergeCell ref="C21:D21"/>
    <mergeCell ref="F21:G21"/>
    <mergeCell ref="C23:G26"/>
  </mergeCells>
  <conditionalFormatting sqref="J9:J11 E11 F14">
    <cfRule type="cellIs" dxfId="1" priority="2" stopIfTrue="1" operator="lessThanOrEqual">
      <formula>0</formula>
    </cfRule>
  </conditionalFormatting>
  <conditionalFormatting sqref="E14 C21:D21 E40 C34 G34:I34 E37 C37 C40 G31:I31 E34 C31:E31 J30:M30 K34 M34 K11 M11 K8:M8 K18 M18 K15:M15 K25 M25 K22:M22 F21:G21 H25:I25 F10:G10 G14:I14 H18:I18">
    <cfRule type="cellIs" dxfId="0" priority="3" stopIfTrue="1" operator="lessThanOrEqual">
      <formula>0</formula>
    </cfRule>
  </conditionalFormatting>
  <conditionalFormatting sqref="B2:N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C6">
      <formula1>$C$60:$C$86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2014-01-02T11:50:30Z</dcterms:modified>
</cp:coreProperties>
</file>